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sbbv-my.sharepoint.com/personal/rick_van_der_gaag_schoonmakendnederland_nl/Documents/Bureaublad/"/>
    </mc:Choice>
  </mc:AlternateContent>
  <xr:revisionPtr revIDLastSave="0" documentId="8_{ACE5AFB4-B3A9-43D5-8F65-599A2AE0FCBC}" xr6:coauthVersionLast="47" xr6:coauthVersionMax="47" xr10:uidLastSave="{00000000-0000-0000-0000-000000000000}"/>
  <workbookProtection workbookAlgorithmName="SHA-512" workbookHashValue="PG9pWMHpH7IvOpcbPd4OxnbfmgEYeBV1opAKjig39BHI2DuTptIy0rf+iHui94EZ0CwyvTSOXu19pMllEAQHgQ==" workbookSaltValue="we8fXsvYjZKe++kZsor0lA==" workbookSpinCount="100000" lockStructure="1"/>
  <bookViews>
    <workbookView xWindow="-120" yWindow="-120" windowWidth="51840" windowHeight="21240" xr2:uid="{63751027-91C5-43E5-BA7F-DB41FFC7A230}"/>
  </bookViews>
  <sheets>
    <sheet name="Blad1" sheetId="1" r:id="rId1"/>
    <sheet name="Blad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5" i="1"/>
  <c r="G11" i="1" s="1"/>
  <c r="G14" i="1" l="1"/>
  <c r="D9" i="1" s="1"/>
</calcChain>
</file>

<file path=xl/sharedStrings.xml><?xml version="1.0" encoding="utf-8"?>
<sst xmlns="http://schemas.openxmlformats.org/spreadsheetml/2006/main" count="48" uniqueCount="18">
  <si>
    <t>↓</t>
  </si>
  <si>
    <t>Alle genoemde bedragen zijn excl. BTW en afgerond naar hele bedragen (jaarlijkse contributie)</t>
  </si>
  <si>
    <t>Onder voorbehoud van type-/formulefouten</t>
  </si>
  <si>
    <t xml:space="preserve">omzet van  </t>
  </si>
  <si>
    <t xml:space="preserve"> tot</t>
  </si>
  <si>
    <t xml:space="preserve"> vast bedrag </t>
  </si>
  <si>
    <t>heffing</t>
  </si>
  <si>
    <t>+</t>
  </si>
  <si>
    <t>over</t>
  </si>
  <si>
    <t xml:space="preserve"> - </t>
  </si>
  <si>
    <t>Jaarlijkse contributie:</t>
  </si>
  <si>
    <t>Vast deel:</t>
  </si>
  <si>
    <t>Categorie heffingspercentage:</t>
  </si>
  <si>
    <t>heffingsdeel:</t>
  </si>
  <si>
    <t>Toelichting berekening:</t>
  </si>
  <si>
    <t>© Schoonmakend Nederland 2024</t>
  </si>
  <si>
    <t>Omzetdeel gebruikt voor heffingsberekening:</t>
  </si>
  <si>
    <t>Vul hieronder de jaaromzet in: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</si>
</sst>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9"/>
      <color theme="1"/>
      <name val="Calibri"/>
      <family val="2"/>
    </font>
    <font>
      <sz val="14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CAA"/>
        <bgColor indexed="64"/>
      </patternFill>
    </fill>
    <fill>
      <patternFill patternType="solid">
        <fgColor rgb="FFF8485E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44" fontId="0" fillId="0" borderId="0" xfId="1" applyFont="1"/>
    <xf numFmtId="6" fontId="0" fillId="0" borderId="0" xfId="0" applyNumberFormat="1"/>
    <xf numFmtId="10" fontId="0" fillId="0" borderId="0" xfId="0" applyNumberFormat="1"/>
    <xf numFmtId="0" fontId="3" fillId="0" borderId="0" xfId="0" applyFont="1"/>
    <xf numFmtId="44" fontId="0" fillId="2" borderId="0" xfId="1" applyFont="1" applyFill="1" applyBorder="1" applyAlignment="1" applyProtection="1">
      <alignment horizontal="right" vertical="center"/>
    </xf>
    <xf numFmtId="10" fontId="2" fillId="2" borderId="0" xfId="2" applyNumberFormat="1" applyFont="1" applyFill="1" applyBorder="1" applyAlignment="1">
      <alignment horizontal="center" vertical="center"/>
    </xf>
    <xf numFmtId="10" fontId="0" fillId="2" borderId="0" xfId="2" applyNumberFormat="1" applyFont="1" applyFill="1" applyBorder="1"/>
    <xf numFmtId="44" fontId="0" fillId="2" borderId="0" xfId="1" applyFont="1" applyFill="1" applyBorder="1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 applyAlignment="1">
      <alignment horizontal="center" vertical="center"/>
    </xf>
    <xf numFmtId="0" fontId="0" fillId="2" borderId="5" xfId="0" applyFill="1" applyBorder="1"/>
    <xf numFmtId="44" fontId="0" fillId="2" borderId="5" xfId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0" fontId="2" fillId="2" borderId="5" xfId="2" applyNumberFormat="1" applyFont="1" applyFill="1" applyBorder="1" applyAlignment="1">
      <alignment horizontal="center" vertical="center"/>
    </xf>
    <xf numFmtId="10" fontId="0" fillId="2" borderId="5" xfId="2" applyNumberFormat="1" applyFont="1" applyFill="1" applyBorder="1"/>
    <xf numFmtId="10" fontId="0" fillId="2" borderId="5" xfId="2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>
      <alignment horizontal="center"/>
    </xf>
    <xf numFmtId="0" fontId="8" fillId="2" borderId="4" xfId="0" applyFont="1" applyFill="1" applyBorder="1"/>
    <xf numFmtId="0" fontId="5" fillId="2" borderId="4" xfId="0" applyFont="1" applyFill="1" applyBorder="1"/>
    <xf numFmtId="0" fontId="5" fillId="2" borderId="6" xfId="0" applyFont="1" applyFill="1" applyBorder="1"/>
    <xf numFmtId="0" fontId="0" fillId="2" borderId="7" xfId="0" applyFill="1" applyBorder="1"/>
    <xf numFmtId="0" fontId="0" fillId="2" borderId="8" xfId="0" applyFill="1" applyBorder="1"/>
    <xf numFmtId="44" fontId="0" fillId="2" borderId="4" xfId="1" applyFont="1" applyFill="1" applyBorder="1"/>
    <xf numFmtId="0" fontId="0" fillId="4" borderId="0" xfId="0" applyFill="1" applyBorder="1"/>
    <xf numFmtId="44" fontId="0" fillId="4" borderId="0" xfId="1" applyFont="1" applyFill="1" applyBorder="1"/>
    <xf numFmtId="0" fontId="0" fillId="2" borderId="0" xfId="0" applyFill="1" applyBorder="1"/>
    <xf numFmtId="0" fontId="10" fillId="2" borderId="0" xfId="0" applyFont="1" applyFill="1"/>
    <xf numFmtId="0" fontId="10" fillId="2" borderId="0" xfId="0" applyFont="1" applyFill="1" applyBorder="1"/>
    <xf numFmtId="0" fontId="10" fillId="2" borderId="7" xfId="0" applyFont="1" applyFill="1" applyBorder="1"/>
    <xf numFmtId="0" fontId="11" fillId="4" borderId="9" xfId="0" applyFont="1" applyFill="1" applyBorder="1" applyAlignment="1">
      <alignment horizontal="center" vertical="center"/>
    </xf>
    <xf numFmtId="164" fontId="12" fillId="4" borderId="9" xfId="1" applyNumberFormat="1" applyFont="1" applyFill="1" applyBorder="1" applyAlignment="1" applyProtection="1">
      <alignment horizontal="right" vertical="center"/>
      <protection hidden="1"/>
    </xf>
    <xf numFmtId="10" fontId="12" fillId="4" borderId="10" xfId="2" applyNumberFormat="1" applyFont="1" applyFill="1" applyBorder="1" applyAlignment="1" applyProtection="1">
      <alignment horizontal="right" vertical="center"/>
      <protection hidden="1"/>
    </xf>
    <xf numFmtId="0" fontId="11" fillId="4" borderId="13" xfId="0" applyFont="1" applyFill="1" applyBorder="1" applyAlignment="1">
      <alignment horizontal="center" vertical="center"/>
    </xf>
    <xf numFmtId="44" fontId="0" fillId="2" borderId="12" xfId="1" applyFont="1" applyFill="1" applyBorder="1" applyAlignment="1" applyProtection="1">
      <alignment horizontal="right" vertical="center"/>
    </xf>
    <xf numFmtId="0" fontId="0" fillId="2" borderId="12" xfId="0" applyFill="1" applyBorder="1"/>
    <xf numFmtId="164" fontId="12" fillId="4" borderId="14" xfId="1" applyNumberFormat="1" applyFont="1" applyFill="1" applyBorder="1" applyAlignment="1" applyProtection="1">
      <alignment horizontal="right" vertical="center"/>
      <protection hidden="1"/>
    </xf>
    <xf numFmtId="10" fontId="0" fillId="2" borderId="12" xfId="2" applyNumberFormat="1" applyFont="1" applyFill="1" applyBorder="1" applyAlignment="1" applyProtection="1">
      <alignment horizontal="right" vertical="center"/>
    </xf>
    <xf numFmtId="0" fontId="11" fillId="4" borderId="14" xfId="0" applyFont="1" applyFill="1" applyBorder="1" applyAlignment="1">
      <alignment horizontal="center" vertical="center"/>
    </xf>
    <xf numFmtId="0" fontId="0" fillId="0" borderId="0" xfId="0" applyBorder="1"/>
    <xf numFmtId="0" fontId="4" fillId="2" borderId="15" xfId="0" applyFont="1" applyFill="1" applyBorder="1" applyAlignment="1">
      <alignment horizontal="center" vertical="top"/>
    </xf>
    <xf numFmtId="0" fontId="4" fillId="2" borderId="16" xfId="0" applyFont="1" applyFill="1" applyBorder="1" applyAlignment="1">
      <alignment horizontal="center" vertical="top"/>
    </xf>
    <xf numFmtId="0" fontId="4" fillId="2" borderId="1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164" fontId="13" fillId="4" borderId="19" xfId="1" applyNumberFormat="1" applyFont="1" applyFill="1" applyBorder="1" applyAlignment="1" applyProtection="1">
      <alignment horizontal="right" vertical="center"/>
      <protection hidden="1"/>
    </xf>
    <xf numFmtId="0" fontId="7" fillId="2" borderId="0" xfId="0" applyFont="1" applyFill="1" applyBorder="1" applyAlignment="1">
      <alignment horizontal="center"/>
    </xf>
    <xf numFmtId="42" fontId="13" fillId="3" borderId="14" xfId="1" applyNumberFormat="1" applyFon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2">
    <dxf>
      <fill>
        <patternFill>
          <bgColor rgb="FF92D05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mruColors>
      <color rgb="FFFF3300"/>
      <color rgb="FF00ACAA"/>
      <color rgb="FF00EBE6"/>
      <color rgb="FFF848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43962</xdr:colOff>
      <xdr:row>9</xdr:row>
      <xdr:rowOff>29308</xdr:rowOff>
    </xdr:from>
    <xdr:to>
      <xdr:col>5</xdr:col>
      <xdr:colOff>356152</xdr:colOff>
      <xdr:row>11</xdr:row>
      <xdr:rowOff>165652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6911ED1F-61B2-4B12-B716-CC28BAD6C900}"/>
            </a:ext>
          </a:extLst>
        </xdr:cNvPr>
        <xdr:cNvCxnSpPr/>
      </xdr:nvCxnSpPr>
      <xdr:spPr>
        <a:xfrm flipH="1" flipV="1">
          <a:off x="4551485" y="2031023"/>
          <a:ext cx="485105" cy="517344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43962</xdr:colOff>
      <xdr:row>5</xdr:row>
      <xdr:rowOff>41413</xdr:rowOff>
    </xdr:from>
    <xdr:to>
      <xdr:col>5</xdr:col>
      <xdr:colOff>331305</xdr:colOff>
      <xdr:row>6</xdr:row>
      <xdr:rowOff>169984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749B7EC7-2BB1-44C4-8122-0C25A52A938F}"/>
            </a:ext>
          </a:extLst>
        </xdr:cNvPr>
        <xdr:cNvCxnSpPr/>
      </xdr:nvCxnSpPr>
      <xdr:spPr>
        <a:xfrm flipH="1">
          <a:off x="4551485" y="1137521"/>
          <a:ext cx="460258" cy="319071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124239</xdr:colOff>
      <xdr:row>1</xdr:row>
      <xdr:rowOff>115446</xdr:rowOff>
    </xdr:from>
    <xdr:to>
      <xdr:col>1</xdr:col>
      <xdr:colOff>944218</xdr:colOff>
      <xdr:row>6</xdr:row>
      <xdr:rowOff>82826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3C90A3D-F76A-4F08-BC0B-FB6A56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305946"/>
          <a:ext cx="819979" cy="1068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69399-6954-461B-90B1-21ADD72ECF62}">
  <dimension ref="A1:N19"/>
  <sheetViews>
    <sheetView showGridLines="0" tabSelected="1" zoomScale="130" zoomScaleNormal="130" workbookViewId="0">
      <selection activeCell="D4" sqref="D4"/>
    </sheetView>
  </sheetViews>
  <sheetFormatPr defaultColWidth="8.85546875" defaultRowHeight="15" x14ac:dyDescent="0.25"/>
  <cols>
    <col min="1" max="1" width="3.140625" customWidth="1"/>
    <col min="2" max="2" width="16.28515625" customWidth="1"/>
    <col min="3" max="3" width="4" customWidth="1"/>
    <col min="4" max="4" width="44.140625" customWidth="1"/>
    <col min="5" max="5" width="2.5703125" customWidth="1"/>
    <col min="6" max="6" width="6" customWidth="1"/>
    <col min="7" max="7" width="38.140625" customWidth="1"/>
    <col min="8" max="8" width="11.28515625" customWidth="1"/>
  </cols>
  <sheetData>
    <row r="1" spans="1:14" x14ac:dyDescent="0.25">
      <c r="A1" s="10"/>
      <c r="B1" s="11"/>
      <c r="C1" s="11"/>
      <c r="D1" s="11"/>
      <c r="E1" s="11"/>
      <c r="F1" s="11"/>
      <c r="G1" s="11"/>
      <c r="H1" s="12"/>
    </row>
    <row r="2" spans="1:14" ht="18" x14ac:dyDescent="0.25">
      <c r="A2" s="13"/>
      <c r="B2" s="30"/>
      <c r="C2" s="32"/>
      <c r="D2" s="52" t="s">
        <v>17</v>
      </c>
      <c r="E2" s="9"/>
      <c r="F2" s="14"/>
      <c r="G2" s="51" t="s">
        <v>14</v>
      </c>
      <c r="H2" s="15"/>
    </row>
    <row r="3" spans="1:14" x14ac:dyDescent="0.25">
      <c r="A3" s="13"/>
      <c r="B3" s="30"/>
      <c r="C3" s="9"/>
      <c r="D3" s="55" t="s">
        <v>0</v>
      </c>
      <c r="E3" s="9"/>
      <c r="F3" s="32"/>
      <c r="G3" s="50" t="s">
        <v>0</v>
      </c>
      <c r="H3" s="15"/>
    </row>
    <row r="4" spans="1:14" s="1" customFormat="1" ht="23.25" x14ac:dyDescent="0.35">
      <c r="A4" s="29"/>
      <c r="B4" s="31"/>
      <c r="C4" s="8"/>
      <c r="D4" s="56"/>
      <c r="E4" s="8"/>
      <c r="F4" s="40"/>
      <c r="G4" s="39" t="s">
        <v>11</v>
      </c>
      <c r="H4" s="16"/>
    </row>
    <row r="5" spans="1:14" x14ac:dyDescent="0.25">
      <c r="A5" s="13"/>
      <c r="B5" s="30"/>
      <c r="C5" s="9"/>
      <c r="D5" s="17"/>
      <c r="E5" s="9"/>
      <c r="F5" s="41"/>
      <c r="G5" s="42">
        <f>VLOOKUP(Blad1!D4,Blad2!A2:C15,3,TRUE)</f>
        <v>350</v>
      </c>
      <c r="H5" s="15"/>
    </row>
    <row r="6" spans="1:14" x14ac:dyDescent="0.25">
      <c r="A6" s="13"/>
      <c r="B6" s="30"/>
      <c r="C6" s="9"/>
      <c r="D6" s="18"/>
      <c r="E6" s="9"/>
      <c r="F6" s="49"/>
      <c r="G6" s="48" t="s">
        <v>0</v>
      </c>
      <c r="H6" s="19"/>
    </row>
    <row r="7" spans="1:14" x14ac:dyDescent="0.25">
      <c r="A7" s="13"/>
      <c r="B7" s="30"/>
      <c r="C7" s="9"/>
      <c r="D7" s="9"/>
      <c r="E7" s="9"/>
      <c r="F7" s="9"/>
      <c r="G7" s="36" t="s">
        <v>16</v>
      </c>
      <c r="H7" s="15"/>
    </row>
    <row r="8" spans="1:14" ht="18" x14ac:dyDescent="0.25">
      <c r="A8" s="13"/>
      <c r="B8" s="9"/>
      <c r="C8" s="9"/>
      <c r="D8" s="53" t="s">
        <v>10</v>
      </c>
      <c r="E8" s="9"/>
      <c r="F8" s="5"/>
      <c r="G8" s="37">
        <f>(D4-(_xlfn.XLOOKUP(D4,Blad2!A2:A15,Blad2!A2:A15,,-1,1)))</f>
        <v>-500000000</v>
      </c>
      <c r="H8" s="16"/>
    </row>
    <row r="9" spans="1:14" ht="23.25" x14ac:dyDescent="0.25">
      <c r="A9" s="13"/>
      <c r="B9" s="9"/>
      <c r="C9" s="9"/>
      <c r="D9" s="54">
        <f>G14+G5</f>
        <v>350</v>
      </c>
      <c r="E9" s="9"/>
      <c r="F9" s="32"/>
      <c r="G9" s="46" t="s">
        <v>0</v>
      </c>
      <c r="H9" s="15"/>
    </row>
    <row r="10" spans="1:14" x14ac:dyDescent="0.25">
      <c r="A10" s="13"/>
      <c r="B10" s="9"/>
      <c r="C10" s="9"/>
      <c r="D10" s="9"/>
      <c r="E10" s="9"/>
      <c r="F10" s="9"/>
      <c r="G10" s="36" t="s">
        <v>12</v>
      </c>
      <c r="H10" s="15"/>
    </row>
    <row r="11" spans="1:14" x14ac:dyDescent="0.25">
      <c r="A11" s="13"/>
      <c r="B11" s="9"/>
      <c r="C11" s="9"/>
      <c r="D11" s="9"/>
      <c r="E11" s="9"/>
      <c r="F11" s="6"/>
      <c r="G11" s="38">
        <f>VLOOKUP(Blad1!G5,Blad2!C:E,3,FALSE)</f>
        <v>0</v>
      </c>
      <c r="H11" s="20"/>
      <c r="M11" s="45"/>
    </row>
    <row r="12" spans="1:14" x14ac:dyDescent="0.25">
      <c r="A12" s="13"/>
      <c r="B12" s="9"/>
      <c r="C12" s="9"/>
      <c r="D12" s="9"/>
      <c r="E12" s="9"/>
      <c r="F12" s="7"/>
      <c r="G12" s="47" t="s">
        <v>0</v>
      </c>
      <c r="H12" s="21"/>
    </row>
    <row r="13" spans="1:14" x14ac:dyDescent="0.25">
      <c r="A13" s="13"/>
      <c r="B13" s="9"/>
      <c r="C13" s="9"/>
      <c r="D13" s="9"/>
      <c r="E13" s="9"/>
      <c r="F13" s="43"/>
      <c r="G13" s="44" t="s">
        <v>13</v>
      </c>
      <c r="H13" s="22"/>
    </row>
    <row r="14" spans="1:14" x14ac:dyDescent="0.25">
      <c r="A14" s="13"/>
      <c r="B14" s="9"/>
      <c r="C14" s="9"/>
      <c r="D14" s="9"/>
      <c r="E14" s="9"/>
      <c r="F14" s="41"/>
      <c r="G14" s="42">
        <f>G8*G11</f>
        <v>0</v>
      </c>
      <c r="H14" s="15"/>
    </row>
    <row r="15" spans="1:14" x14ac:dyDescent="0.25">
      <c r="A15" s="13"/>
      <c r="B15" s="9"/>
      <c r="C15" s="9"/>
      <c r="D15" s="9"/>
      <c r="E15" s="9"/>
      <c r="F15" s="14"/>
      <c r="G15" s="9"/>
      <c r="H15" s="19"/>
    </row>
    <row r="16" spans="1:14" x14ac:dyDescent="0.25">
      <c r="A16" s="13"/>
      <c r="B16" s="9"/>
      <c r="C16" s="9"/>
      <c r="D16" s="9"/>
      <c r="E16" s="9"/>
      <c r="F16" s="9"/>
      <c r="G16" s="9"/>
      <c r="H16" s="23"/>
      <c r="N16" s="45"/>
    </row>
    <row r="17" spans="1:8" x14ac:dyDescent="0.25">
      <c r="A17" s="24"/>
      <c r="B17" s="33" t="s">
        <v>15</v>
      </c>
      <c r="C17" s="33"/>
      <c r="D17" s="33"/>
      <c r="E17" s="9"/>
      <c r="F17" s="5"/>
      <c r="G17" s="9"/>
      <c r="H17" s="16"/>
    </row>
    <row r="18" spans="1:8" x14ac:dyDescent="0.25">
      <c r="A18" s="25"/>
      <c r="B18" s="33" t="s">
        <v>1</v>
      </c>
      <c r="C18" s="33"/>
      <c r="D18" s="34"/>
      <c r="E18" s="9"/>
      <c r="F18" s="9"/>
      <c r="G18" s="9"/>
      <c r="H18" s="15"/>
    </row>
    <row r="19" spans="1:8" ht="15.75" thickBot="1" x14ac:dyDescent="0.3">
      <c r="A19" s="26"/>
      <c r="B19" s="35" t="s">
        <v>2</v>
      </c>
      <c r="C19" s="35"/>
      <c r="D19" s="35"/>
      <c r="E19" s="27"/>
      <c r="F19" s="27"/>
      <c r="G19" s="27"/>
      <c r="H19" s="28"/>
    </row>
  </sheetData>
  <sheetProtection algorithmName="SHA-512" hashValue="KPs33b8kQZCWi/6B6yPi/kyTVUAQWSbElnnVyYrr2Yq0270irvIKMZrnIAOueLQNEIezNQ13vbcsSh3qp6Jc1Q==" saltValue="3kc8MowuxIqL8r3aEs0o/Q==" spinCount="100000" sheet="1" objects="1" scenarios="1" selectLockedCells="1"/>
  <protectedRanges>
    <protectedRange algorithmName="SHA-512" hashValue="KWdU/F8U0vhQ7RgtCUSHhi5veNz+vasuF18sf1ttP7sAYh9vOWsVOVzaFu367wgF3Y6bo54J8e9mgrFfxfSumQ==" saltValue="dg5XOGwk4XDmh3ATYoTcug==" spinCount="100000" sqref="D4" name="Bereik1"/>
  </protectedRanges>
  <dataValidations count="1">
    <dataValidation type="whole" allowBlank="1" showInputMessage="1" showErrorMessage="1" errorTitle="Foutmelding" error="Je kunt hier alleen een heel getal invullen_x000a_" sqref="D4" xr:uid="{1DB24834-8FD4-4519-A342-9B875980EB71}">
      <formula1>1</formula1>
      <formula2>1000000000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65053-21EF-4C75-A7E0-CA868E7ECA1A}">
  <dimension ref="A1:H19"/>
  <sheetViews>
    <sheetView workbookViewId="0">
      <selection activeCell="E14" sqref="E14"/>
    </sheetView>
  </sheetViews>
  <sheetFormatPr defaultColWidth="8.85546875" defaultRowHeight="15" x14ac:dyDescent="0.25"/>
  <cols>
    <col min="1" max="2" width="12.42578125" bestFit="1" customWidth="1"/>
    <col min="3" max="3" width="12" bestFit="1" customWidth="1"/>
    <col min="4" max="4" width="2" bestFit="1" customWidth="1"/>
    <col min="5" max="5" width="7.42578125" bestFit="1" customWidth="1"/>
    <col min="6" max="6" width="5.28515625" customWidth="1"/>
    <col min="7" max="8" width="12.42578125" bestFit="1" customWidth="1"/>
  </cols>
  <sheetData>
    <row r="1" spans="1:6" x14ac:dyDescent="0.25">
      <c r="A1" t="s">
        <v>3</v>
      </c>
      <c r="B1" t="s">
        <v>4</v>
      </c>
      <c r="C1" t="s">
        <v>5</v>
      </c>
      <c r="E1" t="s">
        <v>6</v>
      </c>
    </row>
    <row r="2" spans="1:6" x14ac:dyDescent="0.25">
      <c r="A2" s="1">
        <v>0</v>
      </c>
      <c r="B2" s="2">
        <v>500000</v>
      </c>
      <c r="C2" s="2">
        <v>350</v>
      </c>
      <c r="D2" t="s">
        <v>7</v>
      </c>
      <c r="E2" s="3">
        <v>0</v>
      </c>
      <c r="F2" t="s">
        <v>8</v>
      </c>
    </row>
    <row r="3" spans="1:6" x14ac:dyDescent="0.25">
      <c r="A3" s="2">
        <v>500000</v>
      </c>
      <c r="B3" s="2">
        <v>1000000</v>
      </c>
      <c r="C3" s="2">
        <v>350.01</v>
      </c>
      <c r="D3" t="s">
        <v>7</v>
      </c>
      <c r="E3" s="3">
        <v>1.2999999999999999E-3</v>
      </c>
      <c r="F3" t="s">
        <v>8</v>
      </c>
    </row>
    <row r="4" spans="1:6" x14ac:dyDescent="0.25">
      <c r="A4" s="2">
        <v>1000000</v>
      </c>
      <c r="B4" s="2">
        <v>2500000</v>
      </c>
      <c r="C4" s="2">
        <v>1000</v>
      </c>
      <c r="D4" t="s">
        <v>7</v>
      </c>
      <c r="E4" s="3">
        <v>1.1999999999999999E-3</v>
      </c>
      <c r="F4" t="s">
        <v>8</v>
      </c>
    </row>
    <row r="5" spans="1:6" x14ac:dyDescent="0.25">
      <c r="A5" s="2">
        <v>2500000</v>
      </c>
      <c r="B5" s="2">
        <v>5000000</v>
      </c>
      <c r="C5" s="2">
        <v>2800</v>
      </c>
      <c r="D5" t="s">
        <v>7</v>
      </c>
      <c r="E5" s="3">
        <v>1.1000000000000001E-3</v>
      </c>
      <c r="F5" t="s">
        <v>8</v>
      </c>
    </row>
    <row r="6" spans="1:6" x14ac:dyDescent="0.25">
      <c r="A6" s="2">
        <v>5000000</v>
      </c>
      <c r="B6" s="2">
        <v>10000000</v>
      </c>
      <c r="C6" s="2">
        <v>5550</v>
      </c>
      <c r="D6" t="s">
        <v>7</v>
      </c>
      <c r="E6" s="3">
        <v>1.0499999999999999E-3</v>
      </c>
      <c r="F6" t="s">
        <v>8</v>
      </c>
    </row>
    <row r="7" spans="1:6" x14ac:dyDescent="0.25">
      <c r="A7" s="2">
        <v>10000000</v>
      </c>
      <c r="B7" s="2">
        <v>19999999</v>
      </c>
      <c r="C7" s="2">
        <v>10800</v>
      </c>
      <c r="D7" t="s">
        <v>7</v>
      </c>
      <c r="E7" s="3">
        <v>1.0499999999999999E-3</v>
      </c>
      <c r="F7" t="s">
        <v>8</v>
      </c>
    </row>
    <row r="8" spans="1:6" x14ac:dyDescent="0.25">
      <c r="A8" s="2">
        <v>20000000</v>
      </c>
      <c r="B8" s="2">
        <v>34999999</v>
      </c>
      <c r="C8" s="2">
        <v>21300</v>
      </c>
      <c r="D8" t="s">
        <v>7</v>
      </c>
      <c r="E8" s="3">
        <v>1.0499999999999999E-3</v>
      </c>
      <c r="F8" t="s">
        <v>8</v>
      </c>
    </row>
    <row r="9" spans="1:6" x14ac:dyDescent="0.25">
      <c r="A9" s="2">
        <v>35000000</v>
      </c>
      <c r="B9" s="2">
        <v>50000000</v>
      </c>
      <c r="C9" s="2">
        <v>37050</v>
      </c>
      <c r="D9" t="s">
        <v>7</v>
      </c>
      <c r="E9" s="3">
        <v>1E-3</v>
      </c>
      <c r="F9" t="s">
        <v>8</v>
      </c>
    </row>
    <row r="10" spans="1:6" x14ac:dyDescent="0.25">
      <c r="A10" s="2">
        <v>50000000</v>
      </c>
      <c r="B10" s="2">
        <v>100000000</v>
      </c>
      <c r="C10" s="2">
        <v>52050</v>
      </c>
      <c r="D10" t="s">
        <v>7</v>
      </c>
      <c r="E10" s="3">
        <v>2.0000000000000001E-4</v>
      </c>
      <c r="F10" t="s">
        <v>8</v>
      </c>
    </row>
    <row r="11" spans="1:6" x14ac:dyDescent="0.25">
      <c r="A11" s="2">
        <v>100000000</v>
      </c>
      <c r="B11" s="2">
        <v>150000000</v>
      </c>
      <c r="C11" s="2">
        <v>62050</v>
      </c>
      <c r="D11" t="s">
        <v>7</v>
      </c>
      <c r="E11" s="3">
        <v>1.4999999999999999E-4</v>
      </c>
      <c r="F11" t="s">
        <v>8</v>
      </c>
    </row>
    <row r="12" spans="1:6" x14ac:dyDescent="0.25">
      <c r="A12" s="2">
        <v>150000000</v>
      </c>
      <c r="B12" s="2">
        <v>300000000</v>
      </c>
      <c r="C12" s="2">
        <v>69550</v>
      </c>
      <c r="D12" t="s">
        <v>7</v>
      </c>
      <c r="E12" s="3">
        <v>5.0000000000000002E-5</v>
      </c>
      <c r="F12" t="s">
        <v>8</v>
      </c>
    </row>
    <row r="13" spans="1:6" x14ac:dyDescent="0.25">
      <c r="A13" s="2">
        <v>300000000</v>
      </c>
      <c r="B13" s="2">
        <v>400000000</v>
      </c>
      <c r="C13" s="2">
        <v>77050</v>
      </c>
      <c r="D13" t="s">
        <v>7</v>
      </c>
      <c r="E13" s="3">
        <v>5.0000000000000002E-5</v>
      </c>
      <c r="F13" t="s">
        <v>8</v>
      </c>
    </row>
    <row r="14" spans="1:6" x14ac:dyDescent="0.25">
      <c r="A14" s="2">
        <v>400000000</v>
      </c>
      <c r="B14" s="2">
        <v>500000000</v>
      </c>
      <c r="C14" s="2">
        <v>82050</v>
      </c>
      <c r="D14" t="s">
        <v>7</v>
      </c>
      <c r="E14" s="3">
        <v>5.0000000000000002E-5</v>
      </c>
      <c r="F14" t="s">
        <v>8</v>
      </c>
    </row>
    <row r="15" spans="1:6" x14ac:dyDescent="0.25">
      <c r="A15" s="2">
        <v>500000000</v>
      </c>
      <c r="B15" t="s">
        <v>9</v>
      </c>
      <c r="C15" s="2">
        <v>87050</v>
      </c>
      <c r="D15" t="s">
        <v>7</v>
      </c>
      <c r="E15" s="3">
        <v>5.0000000000000002E-5</v>
      </c>
      <c r="F15" t="s">
        <v>8</v>
      </c>
    </row>
    <row r="19" spans="8:8" x14ac:dyDescent="0.25">
      <c r="H19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49fe45-9743-4389-ab32-2e45931e2dea">
      <UserInfo>
        <DisplayName/>
        <AccountId xsi:nil="true"/>
        <AccountType/>
      </UserInfo>
    </SharedWithUsers>
    <TaxCatchAll xmlns="df49fe45-9743-4389-ab32-2e45931e2dea" xsi:nil="true"/>
    <lcf76f155ced4ddcb4097134ff3c332f xmlns="c2b4c2cd-b64a-4096-9f34-339908be48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56FA3357FAF7438E6B8C203D50EEEB" ma:contentTypeVersion="18" ma:contentTypeDescription="Een nieuw document maken." ma:contentTypeScope="" ma:versionID="f4b5609d03d6b13dd5b31e8517958ac1">
  <xsd:schema xmlns:xsd="http://www.w3.org/2001/XMLSchema" xmlns:xs="http://www.w3.org/2001/XMLSchema" xmlns:p="http://schemas.microsoft.com/office/2006/metadata/properties" xmlns:ns2="c2b4c2cd-b64a-4096-9f34-339908be482e" xmlns:ns3="df49fe45-9743-4389-ab32-2e45931e2dea" targetNamespace="http://schemas.microsoft.com/office/2006/metadata/properties" ma:root="true" ma:fieldsID="e7a1253a2e24b16dd8d2b03496089c9d" ns2:_="" ns3:_="">
    <xsd:import namespace="c2b4c2cd-b64a-4096-9f34-339908be482e"/>
    <xsd:import namespace="df49fe45-9743-4389-ab32-2e45931e2d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4c2cd-b64a-4096-9f34-339908be4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d58cf19b-37d3-4a56-bee2-d7adc87cfa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fe45-9743-4389-ab32-2e45931e2de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61b19c-c8d6-4099-aaf0-658c93fdcbca}" ma:internalName="TaxCatchAll" ma:showField="CatchAllData" ma:web="df49fe45-9743-4389-ab32-2e45931e2d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41707F-89A3-4653-A6B8-3482CE560D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5B9382-8BFE-40AC-957E-973ACA2B93D2}">
  <ds:schemaRefs>
    <ds:schemaRef ds:uri="http://schemas.microsoft.com/office/2006/metadata/properties"/>
    <ds:schemaRef ds:uri="http://schemas.microsoft.com/office/infopath/2007/PartnerControls"/>
    <ds:schemaRef ds:uri="df49fe45-9743-4389-ab32-2e45931e2dea"/>
  </ds:schemaRefs>
</ds:datastoreItem>
</file>

<file path=customXml/itemProps3.xml><?xml version="1.0" encoding="utf-8"?>
<ds:datastoreItem xmlns:ds="http://schemas.openxmlformats.org/officeDocument/2006/customXml" ds:itemID="{4D26E115-162F-45F3-82A1-AE93A4D59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Rick van der Gaag</dc:creator>
  <cp:keywords/>
  <dc:description/>
  <cp:lastModifiedBy>Rick van der Gaag | Schoonmakend Nederland</cp:lastModifiedBy>
  <cp:revision/>
  <dcterms:created xsi:type="dcterms:W3CDTF">2021-11-08T11:24:23Z</dcterms:created>
  <dcterms:modified xsi:type="dcterms:W3CDTF">2024-02-01T13:20:09Z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0x010100A056FA3357FAF7438E6B8C203D50EEEB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